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gmaticecm.sharepoint.com/sites/Finance/Shared Documents/General/02-Euronext/Market reporting/2022-Q3/"/>
    </mc:Choice>
  </mc:AlternateContent>
  <xr:revisionPtr revIDLastSave="0" documentId="8_{14C6BC77-EB77-4BA3-8519-CCEC51E071D8}" xr6:coauthVersionLast="47" xr6:coauthVersionMax="47" xr10:uidLastSave="{00000000-0000-0000-0000-000000000000}"/>
  <bookViews>
    <workbookView xWindow="22932" yWindow="-108" windowWidth="41496" windowHeight="16896" xr2:uid="{D75EB539-2153-4A85-A40F-AE3B039025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L20" i="1"/>
  <c r="K20" i="1"/>
  <c r="J20" i="1"/>
  <c r="I20" i="1"/>
  <c r="H20" i="1"/>
  <c r="G20" i="1"/>
  <c r="F20" i="1"/>
  <c r="E20" i="1"/>
  <c r="D20" i="1"/>
  <c r="C20" i="1"/>
  <c r="B20" i="1"/>
  <c r="L28" i="1"/>
  <c r="K28" i="1"/>
  <c r="J28" i="1"/>
  <c r="O28" i="1" s="1"/>
  <c r="I28" i="1"/>
  <c r="H28" i="1"/>
  <c r="G28" i="1"/>
  <c r="F28" i="1"/>
  <c r="N28" i="1" s="1"/>
  <c r="E28" i="1"/>
  <c r="D28" i="1"/>
  <c r="C28" i="1"/>
  <c r="B28" i="1"/>
  <c r="M28" i="1" s="1"/>
  <c r="L27" i="1"/>
  <c r="K27" i="1"/>
  <c r="J27" i="1"/>
  <c r="I27" i="1"/>
  <c r="H27" i="1"/>
  <c r="G27" i="1"/>
  <c r="F27" i="1"/>
  <c r="N27" i="1" s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O25" i="1" s="1"/>
  <c r="I25" i="1"/>
  <c r="H25" i="1"/>
  <c r="G25" i="1"/>
  <c r="F25" i="1"/>
  <c r="N25" i="1" s="1"/>
  <c r="E25" i="1"/>
  <c r="D25" i="1"/>
  <c r="C25" i="1"/>
  <c r="B25" i="1"/>
  <c r="M25" i="1" s="1"/>
  <c r="L24" i="1"/>
  <c r="K24" i="1"/>
  <c r="J24" i="1"/>
  <c r="I24" i="1"/>
  <c r="H24" i="1"/>
  <c r="H29" i="1" s="1"/>
  <c r="G24" i="1"/>
  <c r="F24" i="1"/>
  <c r="E24" i="1"/>
  <c r="E29" i="1" s="1"/>
  <c r="D24" i="1"/>
  <c r="C24" i="1"/>
  <c r="C29" i="1" s="1"/>
  <c r="B24" i="1"/>
  <c r="O41" i="1"/>
  <c r="N41" i="1"/>
  <c r="O10" i="1"/>
  <c r="O9" i="1"/>
  <c r="O8" i="1"/>
  <c r="O7" i="1"/>
  <c r="O6" i="1"/>
  <c r="O37" i="1"/>
  <c r="O36" i="1"/>
  <c r="O35" i="1"/>
  <c r="O34" i="1"/>
  <c r="O33" i="1"/>
  <c r="N37" i="1"/>
  <c r="N36" i="1"/>
  <c r="N35" i="1"/>
  <c r="N34" i="1"/>
  <c r="N33" i="1"/>
  <c r="N10" i="1"/>
  <c r="N9" i="1"/>
  <c r="N8" i="1"/>
  <c r="N7" i="1"/>
  <c r="N6" i="1"/>
  <c r="M10" i="1"/>
  <c r="M9" i="1"/>
  <c r="M8" i="1"/>
  <c r="M7" i="1"/>
  <c r="M6" i="1"/>
  <c r="M37" i="1"/>
  <c r="M36" i="1"/>
  <c r="M35" i="1"/>
  <c r="M34" i="1"/>
  <c r="M33" i="1"/>
  <c r="L38" i="1"/>
  <c r="L40" i="1" s="1"/>
  <c r="K38" i="1"/>
  <c r="J38" i="1"/>
  <c r="I38" i="1"/>
  <c r="H38" i="1"/>
  <c r="G38" i="1"/>
  <c r="F38" i="1"/>
  <c r="F40" i="1" s="1"/>
  <c r="E38" i="1"/>
  <c r="D38" i="1"/>
  <c r="C38" i="1"/>
  <c r="B38" i="1"/>
  <c r="L11" i="1"/>
  <c r="K11" i="1"/>
  <c r="J11" i="1"/>
  <c r="J40" i="1" s="1"/>
  <c r="I11" i="1"/>
  <c r="H11" i="1"/>
  <c r="G11" i="1"/>
  <c r="F11" i="1"/>
  <c r="E11" i="1"/>
  <c r="D11" i="1"/>
  <c r="C11" i="1"/>
  <c r="B11" i="1"/>
  <c r="N24" i="1" l="1"/>
  <c r="N29" i="1" s="1"/>
  <c r="G29" i="1"/>
  <c r="O20" i="1"/>
  <c r="M26" i="1"/>
  <c r="O26" i="1"/>
  <c r="B29" i="1"/>
  <c r="J29" i="1"/>
  <c r="I29" i="1"/>
  <c r="K29" i="1"/>
  <c r="M27" i="1"/>
  <c r="O27" i="1"/>
  <c r="D29" i="1"/>
  <c r="L29" i="1"/>
  <c r="N26" i="1"/>
  <c r="O24" i="1"/>
  <c r="M20" i="1"/>
  <c r="F29" i="1"/>
  <c r="N20" i="1"/>
  <c r="M24" i="1"/>
  <c r="H40" i="1"/>
  <c r="O38" i="1"/>
  <c r="G40" i="1"/>
  <c r="K40" i="1"/>
  <c r="I40" i="1"/>
  <c r="M11" i="1"/>
  <c r="N38" i="1"/>
  <c r="O11" i="1"/>
  <c r="N11" i="1"/>
  <c r="M38" i="1"/>
  <c r="O29" i="1" l="1"/>
  <c r="M40" i="1"/>
  <c r="M29" i="1"/>
  <c r="O40" i="1"/>
  <c r="N40" i="1"/>
</calcChain>
</file>

<file path=xl/sharedStrings.xml><?xml version="1.0" encoding="utf-8"?>
<sst xmlns="http://schemas.openxmlformats.org/spreadsheetml/2006/main" count="91" uniqueCount="32">
  <si>
    <t>Revenue</t>
  </si>
  <si>
    <t>MNOK</t>
  </si>
  <si>
    <t>Public</t>
  </si>
  <si>
    <t>Private</t>
  </si>
  <si>
    <t>Consumer</t>
  </si>
  <si>
    <t xml:space="preserve">Metria </t>
  </si>
  <si>
    <t>Other/elimination</t>
  </si>
  <si>
    <t>Total revenues</t>
  </si>
  <si>
    <t>Adjusted EBITDA</t>
  </si>
  <si>
    <t>Metria</t>
  </si>
  <si>
    <t>Total adjusted EBITDA</t>
  </si>
  <si>
    <t>Adjusted EBITDA margin</t>
  </si>
  <si>
    <t xml:space="preserve">Capitalized development costs </t>
  </si>
  <si>
    <t>Q1'20</t>
  </si>
  <si>
    <t>Q2'20</t>
  </si>
  <si>
    <t>Q3'20</t>
  </si>
  <si>
    <t>Q4'20</t>
  </si>
  <si>
    <t>Q1'21</t>
  </si>
  <si>
    <t>Q2'21</t>
  </si>
  <si>
    <t>Q3'21</t>
  </si>
  <si>
    <t>Q4'21</t>
  </si>
  <si>
    <t>Q1'22</t>
  </si>
  <si>
    <t>Q2'22</t>
  </si>
  <si>
    <t>Q3'22</t>
  </si>
  <si>
    <t>YTD 2020</t>
  </si>
  <si>
    <t>YTD 2021</t>
  </si>
  <si>
    <t>YTD 2022</t>
  </si>
  <si>
    <t>Proforma* financials - Sikri Holding ASA (Sikri Group) - as of 17 November 2022</t>
  </si>
  <si>
    <t>COGS</t>
  </si>
  <si>
    <t>Tot COGS</t>
  </si>
  <si>
    <t xml:space="preserve">Gross Profit </t>
  </si>
  <si>
    <t>Tot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</si>
</sst>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1B116E"/>
      <name val="Calibri"/>
      <family val="2"/>
      <scheme val="minor"/>
    </font>
    <font>
      <i/>
      <sz val="7"/>
      <color rgb="FF1B116E"/>
      <name val="Calibri"/>
      <family val="2"/>
      <scheme val="minor"/>
    </font>
    <font>
      <sz val="10"/>
      <color rgb="FF1B116E"/>
      <name val="Calibri"/>
      <family val="2"/>
      <scheme val="minor"/>
    </font>
    <font>
      <sz val="8"/>
      <color theme="1"/>
      <name val="Arial"/>
      <family val="2"/>
    </font>
    <font>
      <i/>
      <sz val="10"/>
      <color rgb="FF1B116E"/>
      <name val="Calibri"/>
      <family val="2"/>
      <scheme val="minor"/>
    </font>
    <font>
      <b/>
      <sz val="12"/>
      <color rgb="FF1B116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FBE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1B116E"/>
      </bottom>
      <diagonal/>
    </border>
    <border>
      <left/>
      <right/>
      <top/>
      <bottom style="medium">
        <color rgb="FF1B116E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/>
    </xf>
    <xf numFmtId="164" fontId="4" fillId="2" borderId="0" xfId="1" applyNumberFormat="1" applyFont="1" applyFill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3" fontId="4" fillId="0" borderId="0" xfId="1" applyNumberFormat="1" applyFont="1" applyAlignment="1">
      <alignment horizontal="right" vertical="center" wrapText="1"/>
    </xf>
    <xf numFmtId="3" fontId="4" fillId="2" borderId="0" xfId="1" applyNumberFormat="1" applyFont="1" applyFill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1" applyNumberFormat="1" applyFont="1" applyBorder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9" fontId="6" fillId="0" borderId="0" xfId="2" applyFont="1" applyAlignment="1">
      <alignment horizontal="right" vertical="center" wrapText="1"/>
    </xf>
    <xf numFmtId="164" fontId="6" fillId="0" borderId="0" xfId="1" applyNumberFormat="1" applyFont="1" applyAlignment="1">
      <alignment horizontal="right" vertical="center" wrapText="1"/>
    </xf>
    <xf numFmtId="164" fontId="6" fillId="2" borderId="0" xfId="1" applyNumberFormat="1" applyFont="1" applyFill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A249-CD17-4F15-8C75-BB829DBDF367}">
  <dimension ref="A1:O41"/>
  <sheetViews>
    <sheetView showGridLines="0" tabSelected="1" workbookViewId="0">
      <selection activeCell="L44" sqref="L44"/>
    </sheetView>
  </sheetViews>
  <sheetFormatPr defaultRowHeight="14.5" outlineLevelRow="1" x14ac:dyDescent="0.35"/>
  <cols>
    <col min="1" max="1" width="27.7265625" customWidth="1"/>
  </cols>
  <sheetData>
    <row r="1" spans="1:15" ht="39" customHeight="1" x14ac:dyDescent="0.35">
      <c r="A1" s="20" t="s">
        <v>27</v>
      </c>
      <c r="B1" s="20"/>
      <c r="C1" s="20"/>
      <c r="D1" s="20"/>
      <c r="E1" s="20"/>
      <c r="F1" s="20"/>
      <c r="G1" s="20"/>
      <c r="H1" s="20"/>
    </row>
    <row r="4" spans="1:15" ht="15" thickBot="1" x14ac:dyDescent="0.4">
      <c r="A4" s="1" t="s">
        <v>0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2" t="s">
        <v>26</v>
      </c>
    </row>
    <row r="5" spans="1:15" ht="15" thickTop="1" x14ac:dyDescent="0.35">
      <c r="A5" s="3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5"/>
    </row>
    <row r="6" spans="1:15" x14ac:dyDescent="0.35">
      <c r="A6" s="6" t="s">
        <v>2</v>
      </c>
      <c r="B6" s="7">
        <v>52.571787179999987</v>
      </c>
      <c r="C6" s="7">
        <v>48.722504229999991</v>
      </c>
      <c r="D6" s="7">
        <v>48.09832159999997</v>
      </c>
      <c r="E6" s="7">
        <v>59.196576599999986</v>
      </c>
      <c r="F6" s="7">
        <v>57.300186950000004</v>
      </c>
      <c r="G6" s="7">
        <v>56.70601362</v>
      </c>
      <c r="H6" s="7">
        <v>60.081275720000008</v>
      </c>
      <c r="I6" s="7">
        <v>56.704576279999984</v>
      </c>
      <c r="J6" s="7">
        <v>61.866286000000002</v>
      </c>
      <c r="K6" s="7">
        <v>57.963111999999981</v>
      </c>
      <c r="L6" s="7">
        <v>55.386568000000011</v>
      </c>
      <c r="M6" s="5">
        <f>+SUM(B6:D6)</f>
        <v>149.39261300999993</v>
      </c>
      <c r="N6" s="8">
        <f>+SUM(F6:H6)</f>
        <v>174.08747629000001</v>
      </c>
      <c r="O6" s="5">
        <f>+SUM(J6:L6)</f>
        <v>175.21596599999998</v>
      </c>
    </row>
    <row r="7" spans="1:15" x14ac:dyDescent="0.35">
      <c r="A7" s="6" t="s">
        <v>3</v>
      </c>
      <c r="B7" s="7">
        <v>97.229967000000002</v>
      </c>
      <c r="C7" s="7">
        <v>107.617664</v>
      </c>
      <c r="D7" s="7">
        <v>108.54870099999998</v>
      </c>
      <c r="E7" s="7">
        <v>84.879479000000003</v>
      </c>
      <c r="F7" s="7">
        <v>109.06280100000001</v>
      </c>
      <c r="G7" s="7">
        <v>132.931456</v>
      </c>
      <c r="H7" s="7">
        <v>105.650644</v>
      </c>
      <c r="I7" s="7">
        <v>84.934447000000006</v>
      </c>
      <c r="J7" s="7">
        <v>113.22931578999999</v>
      </c>
      <c r="K7" s="7">
        <v>126.32760023999998</v>
      </c>
      <c r="L7" s="7">
        <v>113.35044911999996</v>
      </c>
      <c r="M7" s="5">
        <f>+SUM(B7:D7)</f>
        <v>313.39633199999997</v>
      </c>
      <c r="N7" s="8">
        <f>+SUM(F7:H7)</f>
        <v>347.644901</v>
      </c>
      <c r="O7" s="5">
        <f>+SUM(J7:L7)</f>
        <v>352.90736514999992</v>
      </c>
    </row>
    <row r="8" spans="1:15" x14ac:dyDescent="0.35">
      <c r="A8" s="6" t="s">
        <v>4</v>
      </c>
      <c r="B8" s="7">
        <v>6.6731600000000002</v>
      </c>
      <c r="C8" s="7">
        <v>6.7274190000000003</v>
      </c>
      <c r="D8" s="7">
        <v>7.0348040000000003</v>
      </c>
      <c r="E8" s="7">
        <v>5.3000390000000008</v>
      </c>
      <c r="F8" s="7">
        <v>7.5004059999999999</v>
      </c>
      <c r="G8" s="7">
        <v>7.7138369999999998</v>
      </c>
      <c r="H8" s="7">
        <v>7.7731819999999994</v>
      </c>
      <c r="I8" s="7">
        <v>8.1068710000000017</v>
      </c>
      <c r="J8" s="7">
        <v>9.2995112899999981</v>
      </c>
      <c r="K8" s="7">
        <v>9.3999105800000038</v>
      </c>
      <c r="L8" s="7">
        <v>9.9419749599999996</v>
      </c>
      <c r="M8" s="5">
        <f>+SUM(B8:D8)</f>
        <v>20.435383000000002</v>
      </c>
      <c r="N8" s="8">
        <f>+SUM(F8:H8)</f>
        <v>22.987424999999998</v>
      </c>
      <c r="O8" s="5">
        <f>+SUM(J8:L8)</f>
        <v>28.641396830000001</v>
      </c>
    </row>
    <row r="9" spans="1:15" x14ac:dyDescent="0.35">
      <c r="A9" s="6" t="s">
        <v>5</v>
      </c>
      <c r="B9" s="7">
        <v>98.919499974254549</v>
      </c>
      <c r="C9" s="7">
        <v>114.50397940813575</v>
      </c>
      <c r="D9" s="7">
        <v>96.947024013416979</v>
      </c>
      <c r="E9" s="7">
        <v>119.16415094215037</v>
      </c>
      <c r="F9" s="7">
        <v>108.33373166389212</v>
      </c>
      <c r="G9" s="7">
        <v>112.34964642791371</v>
      </c>
      <c r="H9" s="7">
        <v>94.000267492438596</v>
      </c>
      <c r="I9" s="7">
        <v>114.07182215548339</v>
      </c>
      <c r="J9" s="7">
        <v>102.48751560308332</v>
      </c>
      <c r="K9" s="7">
        <v>105.78773293712</v>
      </c>
      <c r="L9" s="7">
        <v>91.715822961884683</v>
      </c>
      <c r="M9" s="5">
        <f>+SUM(B9:D9)</f>
        <v>310.3705033958073</v>
      </c>
      <c r="N9" s="8">
        <f>+SUM(F9:H9)</f>
        <v>314.6836455842444</v>
      </c>
      <c r="O9" s="5">
        <f>+SUM(J9:L9)</f>
        <v>299.991071502088</v>
      </c>
    </row>
    <row r="10" spans="1:15" ht="15" thickBot="1" x14ac:dyDescent="0.4">
      <c r="A10" s="9" t="s">
        <v>6</v>
      </c>
      <c r="B10" s="10">
        <v>3.9146969999999941</v>
      </c>
      <c r="C10" s="10">
        <v>3.1380040000000062</v>
      </c>
      <c r="D10" s="10">
        <v>2.4531870000000002</v>
      </c>
      <c r="E10" s="10">
        <v>2.7964809999999973</v>
      </c>
      <c r="F10" s="10">
        <v>2.9867189999999995</v>
      </c>
      <c r="G10" s="10">
        <v>2.2133460000000102</v>
      </c>
      <c r="H10" s="10">
        <v>1.1473090000000039</v>
      </c>
      <c r="I10" s="10">
        <v>2.2365129999999951</v>
      </c>
      <c r="J10" s="10">
        <v>2.5020658640495781</v>
      </c>
      <c r="K10" s="10">
        <v>1.4726494799999998</v>
      </c>
      <c r="L10" s="10">
        <v>1.4680425799999985</v>
      </c>
      <c r="M10" s="11">
        <f>+SUM(B10:D10)</f>
        <v>9.5058880000000006</v>
      </c>
      <c r="N10" s="11">
        <f>+SUM(F10:H10)</f>
        <v>6.3473740000000127</v>
      </c>
      <c r="O10" s="11">
        <f>+SUM(J10:L10)</f>
        <v>5.4427579240495767</v>
      </c>
    </row>
    <row r="11" spans="1:15" x14ac:dyDescent="0.35">
      <c r="A11" s="12" t="s">
        <v>7</v>
      </c>
      <c r="B11" s="13">
        <f>+SUM(B6:B10)</f>
        <v>259.30911115425454</v>
      </c>
      <c r="C11" s="13">
        <f t="shared" ref="C11:L11" si="0">+SUM(C6:C10)</f>
        <v>280.70957063813574</v>
      </c>
      <c r="D11" s="13">
        <f t="shared" si="0"/>
        <v>263.08203761341696</v>
      </c>
      <c r="E11" s="13">
        <f t="shared" si="0"/>
        <v>271.33672654215036</v>
      </c>
      <c r="F11" s="13">
        <f t="shared" si="0"/>
        <v>285.18384461389212</v>
      </c>
      <c r="G11" s="13">
        <f t="shared" si="0"/>
        <v>311.91429904791369</v>
      </c>
      <c r="H11" s="13">
        <f t="shared" si="0"/>
        <v>268.65267821243862</v>
      </c>
      <c r="I11" s="13">
        <f t="shared" si="0"/>
        <v>266.05422943548342</v>
      </c>
      <c r="J11" s="13">
        <f t="shared" si="0"/>
        <v>289.38469454713294</v>
      </c>
      <c r="K11" s="13">
        <f t="shared" si="0"/>
        <v>300.95100523711994</v>
      </c>
      <c r="L11" s="13">
        <f t="shared" si="0"/>
        <v>271.86285762188464</v>
      </c>
      <c r="M11" s="13">
        <f>+SUM(M6:M10)</f>
        <v>803.10071940580724</v>
      </c>
      <c r="N11" s="13">
        <f>+SUM(N6:N10)</f>
        <v>865.75082187424448</v>
      </c>
      <c r="O11" s="13">
        <f>+SUM(O6:O10)</f>
        <v>862.19855740613752</v>
      </c>
    </row>
    <row r="13" spans="1:15" ht="15" hidden="1" outlineLevel="1" thickBot="1" x14ac:dyDescent="0.4">
      <c r="A13" s="1" t="s">
        <v>28</v>
      </c>
      <c r="B13" s="2" t="s">
        <v>13</v>
      </c>
      <c r="C13" s="2" t="s">
        <v>14</v>
      </c>
      <c r="D13" s="2" t="s">
        <v>15</v>
      </c>
      <c r="E13" s="2" t="s">
        <v>16</v>
      </c>
      <c r="F13" s="2" t="s">
        <v>17</v>
      </c>
      <c r="G13" s="2" t="s">
        <v>18</v>
      </c>
      <c r="H13" s="2" t="s">
        <v>19</v>
      </c>
      <c r="I13" s="2" t="s">
        <v>20</v>
      </c>
      <c r="J13" s="2" t="s">
        <v>21</v>
      </c>
      <c r="K13" s="2" t="s">
        <v>22</v>
      </c>
      <c r="L13" s="2" t="s">
        <v>23</v>
      </c>
      <c r="M13" s="2" t="s">
        <v>24</v>
      </c>
      <c r="N13" s="2" t="s">
        <v>25</v>
      </c>
      <c r="O13" s="2" t="s">
        <v>26</v>
      </c>
    </row>
    <row r="14" spans="1:15" ht="15" hidden="1" outlineLevel="1" thickTop="1" x14ac:dyDescent="0.35">
      <c r="A14" s="3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idden="1" outlineLevel="1" x14ac:dyDescent="0.35">
      <c r="A15" s="6" t="s">
        <v>2</v>
      </c>
      <c r="B15" s="4">
        <v>3.355</v>
      </c>
      <c r="C15" s="4">
        <v>2.5270000000000001</v>
      </c>
      <c r="D15" s="4">
        <v>4.4640000000000004</v>
      </c>
      <c r="E15" s="4">
        <v>6.141</v>
      </c>
      <c r="F15" s="4">
        <v>6.3317509899999971</v>
      </c>
      <c r="G15" s="4">
        <v>5.1367377600000008</v>
      </c>
      <c r="H15" s="4">
        <v>13.909560899999997</v>
      </c>
      <c r="I15" s="4">
        <v>7.7864216299999969</v>
      </c>
      <c r="J15" s="4">
        <v>7.531739</v>
      </c>
      <c r="K15" s="4">
        <v>8.1412069999999996</v>
      </c>
      <c r="L15" s="4">
        <v>8.4288319999999981</v>
      </c>
      <c r="M15" s="5">
        <f>+SUM(B15:D15)</f>
        <v>10.346</v>
      </c>
      <c r="N15" s="8">
        <f>+SUM(F15:H15)</f>
        <v>25.378049649999994</v>
      </c>
      <c r="O15" s="5">
        <f>+SUM(J15:L15)</f>
        <v>24.101777999999996</v>
      </c>
    </row>
    <row r="16" spans="1:15" hidden="1" outlineLevel="1" x14ac:dyDescent="0.35">
      <c r="A16" s="6" t="s">
        <v>3</v>
      </c>
      <c r="B16" s="4">
        <v>61.646213000000003</v>
      </c>
      <c r="C16" s="4">
        <v>68.228589000000014</v>
      </c>
      <c r="D16" s="4">
        <v>67.887315000000001</v>
      </c>
      <c r="E16" s="4">
        <v>49.353122999999997</v>
      </c>
      <c r="F16" s="4">
        <v>66.401751000000004</v>
      </c>
      <c r="G16" s="4">
        <v>81.045860000000005</v>
      </c>
      <c r="H16" s="4">
        <v>63.307103000000005</v>
      </c>
      <c r="I16" s="4">
        <v>45.931728</v>
      </c>
      <c r="J16" s="4">
        <v>69.458728499999992</v>
      </c>
      <c r="K16" s="4">
        <v>77.87033000000001</v>
      </c>
      <c r="L16" s="4">
        <v>68.962395919999949</v>
      </c>
      <c r="M16" s="5">
        <f>+SUM(B16:D16)</f>
        <v>197.76211700000002</v>
      </c>
      <c r="N16" s="8">
        <f>+SUM(F16:H16)</f>
        <v>210.75471400000001</v>
      </c>
      <c r="O16" s="5">
        <f>+SUM(J16:L16)</f>
        <v>216.29145441999995</v>
      </c>
    </row>
    <row r="17" spans="1:15" hidden="1" outlineLevel="1" x14ac:dyDescent="0.35">
      <c r="A17" s="6" t="s">
        <v>4</v>
      </c>
      <c r="B17" s="4">
        <v>0.17204700000000001</v>
      </c>
      <c r="C17" s="4">
        <v>0.17204700000000001</v>
      </c>
      <c r="D17" s="4">
        <v>0.174843</v>
      </c>
      <c r="E17" s="4">
        <v>0.17223500000000003</v>
      </c>
      <c r="F17" s="4">
        <v>0.225048</v>
      </c>
      <c r="G17" s="4">
        <v>0.21617800000000001</v>
      </c>
      <c r="H17" s="4">
        <v>0.206178</v>
      </c>
      <c r="I17" s="4">
        <v>0.206178</v>
      </c>
      <c r="J17" s="4">
        <v>0</v>
      </c>
      <c r="K17" s="4">
        <v>0.365394</v>
      </c>
      <c r="L17" s="4">
        <v>0.18368100000000004</v>
      </c>
      <c r="M17" s="5">
        <f>+SUM(B17:D17)</f>
        <v>0.51893699999999998</v>
      </c>
      <c r="N17" s="8">
        <f>+SUM(F17:H17)</f>
        <v>0.64740399999999998</v>
      </c>
      <c r="O17" s="5">
        <f>+SUM(J17:L17)</f>
        <v>0.54907499999999998</v>
      </c>
    </row>
    <row r="18" spans="1:15" hidden="1" outlineLevel="1" x14ac:dyDescent="0.35">
      <c r="A18" s="6" t="s">
        <v>5</v>
      </c>
      <c r="B18" s="4">
        <v>27.612422582174201</v>
      </c>
      <c r="C18" s="4">
        <v>34.464404022096467</v>
      </c>
      <c r="D18" s="4">
        <v>27.783431774752106</v>
      </c>
      <c r="E18" s="4">
        <v>32.717293358302186</v>
      </c>
      <c r="F18" s="4">
        <v>31.774064783646654</v>
      </c>
      <c r="G18" s="4">
        <v>31.435923686854089</v>
      </c>
      <c r="H18" s="4">
        <v>26.576671755435864</v>
      </c>
      <c r="I18" s="4">
        <v>33.562997538409597</v>
      </c>
      <c r="J18" s="4">
        <v>31.309274030144497</v>
      </c>
      <c r="K18" s="4">
        <v>32.590155566591903</v>
      </c>
      <c r="L18" s="4">
        <v>29.628264986216063</v>
      </c>
      <c r="M18" s="5">
        <f>+SUM(B18:D18)</f>
        <v>89.860258379022767</v>
      </c>
      <c r="N18" s="8">
        <f>+SUM(F18:H18)</f>
        <v>89.786660225936615</v>
      </c>
      <c r="O18" s="5">
        <f>+SUM(J18:L18)</f>
        <v>93.527694582952464</v>
      </c>
    </row>
    <row r="19" spans="1:15" ht="15" hidden="1" outlineLevel="1" thickBot="1" x14ac:dyDescent="0.4">
      <c r="A19" s="9" t="s">
        <v>6</v>
      </c>
      <c r="B19" s="10">
        <v>-3.3758000000003008E-2</v>
      </c>
      <c r="C19" s="10">
        <v>-0.26028699999999499</v>
      </c>
      <c r="D19" s="10">
        <v>-0.56039899999999399</v>
      </c>
      <c r="E19" s="10">
        <v>-0.22758299999999798</v>
      </c>
      <c r="F19" s="10">
        <v>0.72355200000000208</v>
      </c>
      <c r="G19" s="10">
        <v>-0.17104699999999895</v>
      </c>
      <c r="H19" s="10">
        <v>-0.29727100000000078</v>
      </c>
      <c r="I19" s="10">
        <v>0.1442449999999984</v>
      </c>
      <c r="J19" s="10">
        <v>0.56265050000000005</v>
      </c>
      <c r="K19" s="10">
        <v>-0.53611800000000009</v>
      </c>
      <c r="L19" s="10">
        <v>0.16849849999999988</v>
      </c>
      <c r="M19" s="11">
        <f>+SUM(B19:D19)</f>
        <v>-0.85444399999999199</v>
      </c>
      <c r="N19" s="11">
        <f>+SUM(F19:H19)</f>
        <v>0.25523400000000235</v>
      </c>
      <c r="O19" s="11">
        <f>+SUM(J19:L19)</f>
        <v>0.19503099999999984</v>
      </c>
    </row>
    <row r="20" spans="1:15" hidden="1" outlineLevel="1" x14ac:dyDescent="0.35">
      <c r="A20" s="12" t="s">
        <v>29</v>
      </c>
      <c r="B20" s="13">
        <f>+SUM(B15:B19)</f>
        <v>92.751924582174212</v>
      </c>
      <c r="C20" s="13">
        <f t="shared" ref="C20:L20" si="1">+SUM(C15:C19)</f>
        <v>105.1317530220965</v>
      </c>
      <c r="D20" s="13">
        <f t="shared" si="1"/>
        <v>99.749190774752108</v>
      </c>
      <c r="E20" s="13">
        <f t="shared" si="1"/>
        <v>88.156068358302193</v>
      </c>
      <c r="F20" s="13">
        <f t="shared" si="1"/>
        <v>105.45616677364666</v>
      </c>
      <c r="G20" s="13">
        <f t="shared" si="1"/>
        <v>117.6636524468541</v>
      </c>
      <c r="H20" s="13">
        <f t="shared" si="1"/>
        <v>103.70224265543587</v>
      </c>
      <c r="I20" s="13">
        <f t="shared" si="1"/>
        <v>87.631570168409596</v>
      </c>
      <c r="J20" s="13">
        <f t="shared" si="1"/>
        <v>108.86239203014449</v>
      </c>
      <c r="K20" s="13">
        <f t="shared" si="1"/>
        <v>118.4309685665919</v>
      </c>
      <c r="L20" s="13">
        <f t="shared" si="1"/>
        <v>107.37167240621602</v>
      </c>
      <c r="M20" s="13">
        <f>+SUM(M15:M19)</f>
        <v>297.6328683790228</v>
      </c>
      <c r="N20" s="13">
        <f>+SUM(N15:N19)</f>
        <v>326.82206187593664</v>
      </c>
      <c r="O20" s="13">
        <f>+SUM(O15:O19)</f>
        <v>334.66503300295238</v>
      </c>
    </row>
    <row r="21" spans="1:15" hidden="1" outlineLevel="1" x14ac:dyDescent="0.35">
      <c r="A21" s="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4"/>
      <c r="N21" s="4"/>
      <c r="O21" s="4"/>
    </row>
    <row r="22" spans="1:15" ht="15" collapsed="1" thickBot="1" x14ac:dyDescent="0.4">
      <c r="A22" s="1" t="s">
        <v>30</v>
      </c>
      <c r="B22" s="2" t="s">
        <v>13</v>
      </c>
      <c r="C22" s="2" t="s">
        <v>14</v>
      </c>
      <c r="D22" s="2" t="s">
        <v>15</v>
      </c>
      <c r="E22" s="2" t="s">
        <v>16</v>
      </c>
      <c r="F22" s="2" t="s">
        <v>17</v>
      </c>
      <c r="G22" s="2" t="s">
        <v>18</v>
      </c>
      <c r="H22" s="2" t="s">
        <v>19</v>
      </c>
      <c r="I22" s="2" t="s">
        <v>20</v>
      </c>
      <c r="J22" s="2" t="s">
        <v>21</v>
      </c>
      <c r="K22" s="2" t="s">
        <v>22</v>
      </c>
      <c r="L22" s="2" t="s">
        <v>23</v>
      </c>
      <c r="M22" s="2" t="s">
        <v>24</v>
      </c>
      <c r="N22" s="2" t="s">
        <v>25</v>
      </c>
      <c r="O22" s="2" t="s">
        <v>26</v>
      </c>
    </row>
    <row r="23" spans="1:15" ht="15" thickTop="1" x14ac:dyDescent="0.35">
      <c r="A23" s="3" t="s">
        <v>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35">
      <c r="A24" s="6" t="s">
        <v>2</v>
      </c>
      <c r="B24" s="4">
        <f>+B6-B15</f>
        <v>49.21678717999999</v>
      </c>
      <c r="C24" s="4">
        <f t="shared" ref="C24:L24" si="2">+C6-C15</f>
        <v>46.19550422999999</v>
      </c>
      <c r="D24" s="4">
        <f t="shared" si="2"/>
        <v>43.634321599999971</v>
      </c>
      <c r="E24" s="4">
        <f t="shared" si="2"/>
        <v>53.055576599999988</v>
      </c>
      <c r="F24" s="4">
        <f t="shared" si="2"/>
        <v>50.968435960000008</v>
      </c>
      <c r="G24" s="4">
        <f t="shared" si="2"/>
        <v>51.569275859999998</v>
      </c>
      <c r="H24" s="4">
        <f t="shared" si="2"/>
        <v>46.171714820000012</v>
      </c>
      <c r="I24" s="4">
        <f t="shared" si="2"/>
        <v>48.918154649999984</v>
      </c>
      <c r="J24" s="4">
        <f t="shared" si="2"/>
        <v>54.334547000000001</v>
      </c>
      <c r="K24" s="4">
        <f t="shared" si="2"/>
        <v>49.82190499999998</v>
      </c>
      <c r="L24" s="4">
        <f t="shared" si="2"/>
        <v>46.957736000000011</v>
      </c>
      <c r="M24" s="5">
        <f>+SUM(B24:D24)</f>
        <v>139.04661300999996</v>
      </c>
      <c r="N24" s="8">
        <f>+SUM(F24:H24)</f>
        <v>148.70942664</v>
      </c>
      <c r="O24" s="5">
        <f>+SUM(J24:L24)</f>
        <v>151.11418799999998</v>
      </c>
    </row>
    <row r="25" spans="1:15" x14ac:dyDescent="0.35">
      <c r="A25" s="6" t="s">
        <v>3</v>
      </c>
      <c r="B25" s="4">
        <f t="shared" ref="B25:L25" si="3">+B7-B16</f>
        <v>35.583753999999999</v>
      </c>
      <c r="C25" s="4">
        <f t="shared" si="3"/>
        <v>39.389074999999991</v>
      </c>
      <c r="D25" s="4">
        <f t="shared" si="3"/>
        <v>40.661385999999979</v>
      </c>
      <c r="E25" s="4">
        <f t="shared" si="3"/>
        <v>35.526356000000007</v>
      </c>
      <c r="F25" s="4">
        <f t="shared" si="3"/>
        <v>42.661050000000003</v>
      </c>
      <c r="G25" s="4">
        <f t="shared" si="3"/>
        <v>51.885595999999993</v>
      </c>
      <c r="H25" s="4">
        <f t="shared" si="3"/>
        <v>42.343540999999995</v>
      </c>
      <c r="I25" s="4">
        <f t="shared" si="3"/>
        <v>39.002719000000006</v>
      </c>
      <c r="J25" s="4">
        <f t="shared" si="3"/>
        <v>43.770587289999995</v>
      </c>
      <c r="K25" s="4">
        <f t="shared" si="3"/>
        <v>48.457270239999971</v>
      </c>
      <c r="L25" s="4">
        <f t="shared" si="3"/>
        <v>44.388053200000016</v>
      </c>
      <c r="M25" s="5">
        <f>+SUM(B25:D25)</f>
        <v>115.63421499999997</v>
      </c>
      <c r="N25" s="8">
        <f>+SUM(F25:H25)</f>
        <v>136.890187</v>
      </c>
      <c r="O25" s="5">
        <f>+SUM(J25:L25)</f>
        <v>136.61591073</v>
      </c>
    </row>
    <row r="26" spans="1:15" x14ac:dyDescent="0.35">
      <c r="A26" s="6" t="s">
        <v>4</v>
      </c>
      <c r="B26" s="4">
        <f t="shared" ref="B26:L26" si="4">+B8-B17</f>
        <v>6.5011130000000001</v>
      </c>
      <c r="C26" s="4">
        <f t="shared" si="4"/>
        <v>6.5553720000000002</v>
      </c>
      <c r="D26" s="4">
        <f t="shared" si="4"/>
        <v>6.8599610000000002</v>
      </c>
      <c r="E26" s="4">
        <f t="shared" si="4"/>
        <v>5.1278040000000011</v>
      </c>
      <c r="F26" s="4">
        <f t="shared" si="4"/>
        <v>7.2753579999999998</v>
      </c>
      <c r="G26" s="4">
        <f t="shared" si="4"/>
        <v>7.4976589999999996</v>
      </c>
      <c r="H26" s="4">
        <f t="shared" si="4"/>
        <v>7.567003999999999</v>
      </c>
      <c r="I26" s="4">
        <f t="shared" si="4"/>
        <v>7.9006930000000013</v>
      </c>
      <c r="J26" s="4">
        <f t="shared" si="4"/>
        <v>9.2995112899999981</v>
      </c>
      <c r="K26" s="4">
        <f t="shared" si="4"/>
        <v>9.0345165800000036</v>
      </c>
      <c r="L26" s="4">
        <f t="shared" si="4"/>
        <v>9.7582939599999996</v>
      </c>
      <c r="M26" s="5">
        <f>+SUM(B26:D26)</f>
        <v>19.916446000000001</v>
      </c>
      <c r="N26" s="8">
        <f>+SUM(F26:H26)</f>
        <v>22.340021</v>
      </c>
      <c r="O26" s="5">
        <f>+SUM(J26:L26)</f>
        <v>28.092321829999999</v>
      </c>
    </row>
    <row r="27" spans="1:15" x14ac:dyDescent="0.35">
      <c r="A27" s="6" t="s">
        <v>5</v>
      </c>
      <c r="B27" s="4">
        <f t="shared" ref="B27:L27" si="5">+B9-B18</f>
        <v>71.307077392080345</v>
      </c>
      <c r="C27" s="4">
        <f t="shared" si="5"/>
        <v>80.039575386039274</v>
      </c>
      <c r="D27" s="4">
        <f t="shared" si="5"/>
        <v>69.163592238664876</v>
      </c>
      <c r="E27" s="4">
        <f t="shared" si="5"/>
        <v>86.446857583848185</v>
      </c>
      <c r="F27" s="4">
        <f t="shared" si="5"/>
        <v>76.559666880245473</v>
      </c>
      <c r="G27" s="4">
        <f t="shared" si="5"/>
        <v>80.913722741059615</v>
      </c>
      <c r="H27" s="4">
        <f t="shared" si="5"/>
        <v>67.423595737002728</v>
      </c>
      <c r="I27" s="4">
        <f t="shared" si="5"/>
        <v>80.508824617073799</v>
      </c>
      <c r="J27" s="4">
        <f t="shared" si="5"/>
        <v>71.17824157293883</v>
      </c>
      <c r="K27" s="4">
        <f t="shared" si="5"/>
        <v>73.197577370528094</v>
      </c>
      <c r="L27" s="4">
        <f t="shared" si="5"/>
        <v>62.087557975668616</v>
      </c>
      <c r="M27" s="5">
        <f>+SUM(B27:D27)</f>
        <v>220.51024501678449</v>
      </c>
      <c r="N27" s="8">
        <f>+SUM(F27:H27)</f>
        <v>224.89698535830783</v>
      </c>
      <c r="O27" s="5">
        <f>+SUM(J27:L27)</f>
        <v>206.46337691913556</v>
      </c>
    </row>
    <row r="28" spans="1:15" ht="15" thickBot="1" x14ac:dyDescent="0.4">
      <c r="A28" s="9" t="s">
        <v>6</v>
      </c>
      <c r="B28" s="10">
        <f t="shared" ref="B28:L28" si="6">+B10-B19</f>
        <v>3.9484549999999969</v>
      </c>
      <c r="C28" s="10">
        <f t="shared" si="6"/>
        <v>3.3982910000000013</v>
      </c>
      <c r="D28" s="10">
        <f t="shared" si="6"/>
        <v>3.0135859999999943</v>
      </c>
      <c r="E28" s="10">
        <f t="shared" si="6"/>
        <v>3.0240639999999952</v>
      </c>
      <c r="F28" s="10">
        <f t="shared" si="6"/>
        <v>2.2631669999999975</v>
      </c>
      <c r="G28" s="10">
        <f t="shared" si="6"/>
        <v>2.3843930000000091</v>
      </c>
      <c r="H28" s="10">
        <f t="shared" si="6"/>
        <v>1.4445800000000046</v>
      </c>
      <c r="I28" s="10">
        <f t="shared" si="6"/>
        <v>2.0922679999999967</v>
      </c>
      <c r="J28" s="10">
        <f t="shared" si="6"/>
        <v>1.9394153640495779</v>
      </c>
      <c r="K28" s="10">
        <f t="shared" si="6"/>
        <v>2.0087674799999999</v>
      </c>
      <c r="L28" s="10">
        <f t="shared" si="6"/>
        <v>1.2995440799999987</v>
      </c>
      <c r="M28" s="11">
        <f>+SUM(B28:D28)</f>
        <v>10.360331999999993</v>
      </c>
      <c r="N28" s="11">
        <f>+SUM(F28:H28)</f>
        <v>6.0921400000000112</v>
      </c>
      <c r="O28" s="11">
        <f>+SUM(J28:L28)</f>
        <v>5.2477269240495765</v>
      </c>
    </row>
    <row r="29" spans="1:15" x14ac:dyDescent="0.35">
      <c r="A29" s="12" t="s">
        <v>31</v>
      </c>
      <c r="B29" s="13">
        <f>+SUM(B24:B28)</f>
        <v>166.55718657208033</v>
      </c>
      <c r="C29" s="13">
        <f t="shared" ref="C29:L29" si="7">+SUM(C24:C28)</f>
        <v>175.57781761603925</v>
      </c>
      <c r="D29" s="13">
        <f t="shared" si="7"/>
        <v>163.33284683866484</v>
      </c>
      <c r="E29" s="13">
        <f t="shared" si="7"/>
        <v>183.18065818384815</v>
      </c>
      <c r="F29" s="13">
        <f t="shared" si="7"/>
        <v>179.72767784024549</v>
      </c>
      <c r="G29" s="13">
        <f t="shared" si="7"/>
        <v>194.25064660105963</v>
      </c>
      <c r="H29" s="13">
        <f t="shared" si="7"/>
        <v>164.95043555700275</v>
      </c>
      <c r="I29" s="13">
        <f t="shared" si="7"/>
        <v>178.42265926707378</v>
      </c>
      <c r="J29" s="13">
        <f t="shared" si="7"/>
        <v>180.52230251698842</v>
      </c>
      <c r="K29" s="13">
        <f t="shared" si="7"/>
        <v>182.52003667052801</v>
      </c>
      <c r="L29" s="13">
        <f t="shared" si="7"/>
        <v>164.49118521566865</v>
      </c>
      <c r="M29" s="13">
        <f>+SUM(M24:M28)</f>
        <v>505.46785102678439</v>
      </c>
      <c r="N29" s="13">
        <f>+SUM(N24:N28)</f>
        <v>538.92875999830778</v>
      </c>
      <c r="O29" s="13">
        <f>+SUM(O24:O28)</f>
        <v>527.5335244031852</v>
      </c>
    </row>
    <row r="30" spans="1:15" x14ac:dyDescent="0.35">
      <c r="A30" s="6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4"/>
      <c r="N30" s="4"/>
      <c r="O30" s="4"/>
    </row>
    <row r="31" spans="1:15" ht="15" thickBot="1" x14ac:dyDescent="0.4">
      <c r="A31" s="1" t="s">
        <v>8</v>
      </c>
      <c r="B31" s="2" t="s">
        <v>13</v>
      </c>
      <c r="C31" s="2" t="s">
        <v>14</v>
      </c>
      <c r="D31" s="2" t="s">
        <v>15</v>
      </c>
      <c r="E31" s="2" t="s">
        <v>16</v>
      </c>
      <c r="F31" s="2" t="s">
        <v>17</v>
      </c>
      <c r="G31" s="2" t="s">
        <v>18</v>
      </c>
      <c r="H31" s="2" t="s">
        <v>19</v>
      </c>
      <c r="I31" s="2" t="s">
        <v>20</v>
      </c>
      <c r="J31" s="2" t="s">
        <v>21</v>
      </c>
      <c r="K31" s="2" t="s">
        <v>22</v>
      </c>
      <c r="L31" s="2" t="s">
        <v>23</v>
      </c>
      <c r="M31" s="2" t="s">
        <v>24</v>
      </c>
      <c r="N31" s="2" t="s">
        <v>25</v>
      </c>
      <c r="O31" s="2" t="s">
        <v>26</v>
      </c>
    </row>
    <row r="32" spans="1:15" ht="15" thickTop="1" x14ac:dyDescent="0.35">
      <c r="A32" s="3" t="s">
        <v>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  <c r="N32" s="5"/>
      <c r="O32" s="5"/>
    </row>
    <row r="33" spans="1:15" x14ac:dyDescent="0.35">
      <c r="A33" s="6" t="s">
        <v>2</v>
      </c>
      <c r="B33" s="4">
        <v>15.65825645181817</v>
      </c>
      <c r="C33" s="4">
        <v>14.354578449999991</v>
      </c>
      <c r="D33" s="4">
        <v>16.488059149090883</v>
      </c>
      <c r="E33" s="4">
        <v>20.203294409090894</v>
      </c>
      <c r="F33" s="4">
        <v>14.522281376289339</v>
      </c>
      <c r="G33" s="4">
        <v>17.061349731191914</v>
      </c>
      <c r="H33" s="4">
        <v>12.947315462342942</v>
      </c>
      <c r="I33" s="4">
        <v>14.029509463602642</v>
      </c>
      <c r="J33" s="4">
        <v>17.77535</v>
      </c>
      <c r="K33" s="4">
        <v>14.321810999999984</v>
      </c>
      <c r="L33" s="4">
        <v>17.251103189961967</v>
      </c>
      <c r="M33" s="5">
        <f>+SUM(B33:D33)</f>
        <v>46.500894050909039</v>
      </c>
      <c r="N33" s="8">
        <f>+SUM(F33:H33)</f>
        <v>44.530946569824195</v>
      </c>
      <c r="O33" s="5">
        <f>+SUM(J33:L33)</f>
        <v>49.348264189961952</v>
      </c>
    </row>
    <row r="34" spans="1:15" x14ac:dyDescent="0.35">
      <c r="A34" s="6" t="s">
        <v>3</v>
      </c>
      <c r="B34" s="4">
        <v>4.7843391703565583</v>
      </c>
      <c r="C34" s="4">
        <v>16.704022461265644</v>
      </c>
      <c r="D34" s="4">
        <v>18.933961486720179</v>
      </c>
      <c r="E34" s="4">
        <v>10.647159366720205</v>
      </c>
      <c r="F34" s="4">
        <v>17.11500848490202</v>
      </c>
      <c r="G34" s="4">
        <v>22.513301621265644</v>
      </c>
      <c r="H34" s="4">
        <v>19.834249913430916</v>
      </c>
      <c r="I34" s="4">
        <v>13.283101179685941</v>
      </c>
      <c r="J34" s="4">
        <v>15.090489884999995</v>
      </c>
      <c r="K34" s="4">
        <v>20.653387478461479</v>
      </c>
      <c r="L34" s="4">
        <v>20.249359819271028</v>
      </c>
      <c r="M34" s="5">
        <f>+SUM(B34:D34)</f>
        <v>40.422323118342383</v>
      </c>
      <c r="N34" s="8">
        <f>+SUM(F34:H34)</f>
        <v>59.462560019598577</v>
      </c>
      <c r="O34" s="5">
        <f>+SUM(J34:L34)</f>
        <v>55.9932371827325</v>
      </c>
    </row>
    <row r="35" spans="1:15" x14ac:dyDescent="0.35">
      <c r="A35" s="6" t="s">
        <v>4</v>
      </c>
      <c r="B35" s="4">
        <v>0.30106631454545507</v>
      </c>
      <c r="C35" s="4">
        <v>0.34571516000000013</v>
      </c>
      <c r="D35" s="4">
        <v>1.4546369527272729</v>
      </c>
      <c r="E35" s="4">
        <v>-2.548667427272727</v>
      </c>
      <c r="F35" s="4">
        <v>0.4180018218181818</v>
      </c>
      <c r="G35" s="4">
        <v>-0.20336016000000168</v>
      </c>
      <c r="H35" s="4">
        <v>1.7398532290909081</v>
      </c>
      <c r="I35" s="4">
        <v>-0.59241389090908925</v>
      </c>
      <c r="J35" s="4">
        <v>-1.589768600000002</v>
      </c>
      <c r="K35" s="4">
        <v>6.3009590000002724E-2</v>
      </c>
      <c r="L35" s="4">
        <v>1.2634671899999992</v>
      </c>
      <c r="M35" s="5">
        <f>+SUM(B35:D35)</f>
        <v>2.1014184272727281</v>
      </c>
      <c r="N35" s="8">
        <f>+SUM(F35:H35)</f>
        <v>1.9544948909090882</v>
      </c>
      <c r="O35" s="5">
        <f>+SUM(J35:L35)</f>
        <v>-0.26329182000000007</v>
      </c>
    </row>
    <row r="36" spans="1:15" x14ac:dyDescent="0.35">
      <c r="A36" s="6" t="s">
        <v>9</v>
      </c>
      <c r="B36" s="4">
        <v>7.0729987354512858</v>
      </c>
      <c r="C36" s="4">
        <v>12.95499863830749</v>
      </c>
      <c r="D36" s="4">
        <v>17.005965561534943</v>
      </c>
      <c r="E36" s="4">
        <v>20.795022903372445</v>
      </c>
      <c r="F36" s="4">
        <v>13.680950242358694</v>
      </c>
      <c r="G36" s="4">
        <v>20.967918589715012</v>
      </c>
      <c r="H36" s="4">
        <v>20.157237488552834</v>
      </c>
      <c r="I36" s="4">
        <v>21.067823801576228</v>
      </c>
      <c r="J36" s="4">
        <v>16.3998322908988</v>
      </c>
      <c r="K36" s="4">
        <v>13.806620382239943</v>
      </c>
      <c r="L36" s="4">
        <v>14.90491145445657</v>
      </c>
      <c r="M36" s="5">
        <f>+SUM(B36:D36)</f>
        <v>37.033962935293715</v>
      </c>
      <c r="N36" s="8">
        <f>+SUM(F36:H36)</f>
        <v>54.80610632062654</v>
      </c>
      <c r="O36" s="5">
        <f>+SUM(J36:L36)</f>
        <v>45.111364127595309</v>
      </c>
    </row>
    <row r="37" spans="1:15" ht="15" thickBot="1" x14ac:dyDescent="0.4">
      <c r="A37" s="9" t="s">
        <v>6</v>
      </c>
      <c r="B37" s="10">
        <v>-3.9602550000000036</v>
      </c>
      <c r="C37" s="10">
        <v>1.5630860000000022</v>
      </c>
      <c r="D37" s="10">
        <v>1.5202809999999929</v>
      </c>
      <c r="E37" s="10">
        <v>-3.075891000000007</v>
      </c>
      <c r="F37" s="10">
        <v>0.21000999823794153</v>
      </c>
      <c r="G37" s="10">
        <v>0.54603909869899314</v>
      </c>
      <c r="H37" s="10">
        <v>-1.1116445848520187</v>
      </c>
      <c r="I37" s="10">
        <v>-0.54438895698619638</v>
      </c>
      <c r="J37" s="10">
        <v>-1.0848666000000011</v>
      </c>
      <c r="K37" s="10">
        <v>-0.79383560346149196</v>
      </c>
      <c r="L37" s="10">
        <v>-3.5491389100000008</v>
      </c>
      <c r="M37" s="11">
        <f>+SUM(B37:D37)</f>
        <v>-0.87688800000000877</v>
      </c>
      <c r="N37" s="11">
        <f>+SUM(F37:H37)</f>
        <v>-0.355595487915084</v>
      </c>
      <c r="O37" s="11">
        <f>+SUM(J37:L37)</f>
        <v>-5.4278411134614934</v>
      </c>
    </row>
    <row r="38" spans="1:15" x14ac:dyDescent="0.35">
      <c r="A38" s="12" t="s">
        <v>10</v>
      </c>
      <c r="B38" s="13">
        <f>+SUM(B33:B37)</f>
        <v>23.856405672171466</v>
      </c>
      <c r="C38" s="13">
        <f t="shared" ref="C38" si="8">+SUM(C33:C37)</f>
        <v>45.922400709573132</v>
      </c>
      <c r="D38" s="13">
        <f t="shared" ref="D38" si="9">+SUM(D33:D37)</f>
        <v>55.402904150073269</v>
      </c>
      <c r="E38" s="13">
        <f t="shared" ref="E38" si="10">+SUM(E33:E37)</f>
        <v>46.020918251910807</v>
      </c>
      <c r="F38" s="13">
        <f t="shared" ref="F38" si="11">+SUM(F33:F37)</f>
        <v>45.946251923606177</v>
      </c>
      <c r="G38" s="13">
        <f t="shared" ref="G38" si="12">+SUM(G33:G37)</f>
        <v>60.885248880871558</v>
      </c>
      <c r="H38" s="13">
        <f t="shared" ref="H38" si="13">+SUM(H33:H37)</f>
        <v>53.567011508565585</v>
      </c>
      <c r="I38" s="13">
        <f t="shared" ref="I38" si="14">+SUM(I33:I37)</f>
        <v>47.243631596969522</v>
      </c>
      <c r="J38" s="13">
        <f t="shared" ref="J38" si="15">+SUM(J33:J37)</f>
        <v>46.591036975898788</v>
      </c>
      <c r="K38" s="13">
        <f t="shared" ref="K38" si="16">+SUM(K33:K37)</f>
        <v>48.050992847239911</v>
      </c>
      <c r="L38" s="13">
        <f t="shared" ref="L38" si="17">+SUM(L33:L37)</f>
        <v>50.119702743689565</v>
      </c>
      <c r="M38" s="13">
        <f>+SUM(M33:M37)</f>
        <v>125.18171053181786</v>
      </c>
      <c r="N38" s="13">
        <f>+SUM(N33:N37)</f>
        <v>160.39851231304331</v>
      </c>
      <c r="O38" s="13">
        <f>+SUM(O33:O37)</f>
        <v>144.76173256682827</v>
      </c>
    </row>
    <row r="39" spans="1:15" x14ac:dyDescent="0.35">
      <c r="A39" s="1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22" customHeight="1" x14ac:dyDescent="0.35">
      <c r="A40" s="16" t="s">
        <v>11</v>
      </c>
      <c r="B40" s="4"/>
      <c r="C40" s="4"/>
      <c r="D40" s="4"/>
      <c r="E40" s="4"/>
      <c r="F40" s="17">
        <f>+F38/F11</f>
        <v>0.16111099135300738</v>
      </c>
      <c r="G40" s="17">
        <f>+G38/G11</f>
        <v>0.1951986461240075</v>
      </c>
      <c r="H40" s="17">
        <f>+H38/H11</f>
        <v>0.19939131768568177</v>
      </c>
      <c r="I40" s="17">
        <f>+I38/I11</f>
        <v>0.1775714360835817</v>
      </c>
      <c r="J40" s="17">
        <f>+J38/J11</f>
        <v>0.1610003495478935</v>
      </c>
      <c r="K40" s="17">
        <f>+K38/K11</f>
        <v>0.15966383900057229</v>
      </c>
      <c r="L40" s="17">
        <f>+L38/L11</f>
        <v>0.18435656559380986</v>
      </c>
      <c r="M40" s="17">
        <f>+M38/M11</f>
        <v>0.15587299015799222</v>
      </c>
      <c r="N40" s="17">
        <f>+N38/N11</f>
        <v>0.18527099052103721</v>
      </c>
      <c r="O40" s="17">
        <f>+O38/O11</f>
        <v>0.16789837018787593</v>
      </c>
    </row>
    <row r="41" spans="1:15" ht="22" customHeight="1" x14ac:dyDescent="0.35">
      <c r="A41" s="16" t="s">
        <v>12</v>
      </c>
      <c r="B41" s="4"/>
      <c r="C41" s="4"/>
      <c r="D41" s="4"/>
      <c r="E41" s="4"/>
      <c r="F41" s="18">
        <v>12.052872573948649</v>
      </c>
      <c r="G41" s="18">
        <v>13.791384691800001</v>
      </c>
      <c r="H41" s="18">
        <v>15.277508555500001</v>
      </c>
      <c r="I41" s="18">
        <v>15.31194417875135</v>
      </c>
      <c r="J41" s="18">
        <v>20.072913345915481</v>
      </c>
      <c r="K41" s="18">
        <v>22.760302190000001</v>
      </c>
      <c r="L41" s="18">
        <v>17.25</v>
      </c>
      <c r="M41" s="19">
        <v>0</v>
      </c>
      <c r="N41" s="8">
        <f>+SUM(F41:H41)</f>
        <v>41.121765821248651</v>
      </c>
      <c r="O41" s="8">
        <f>+SUM(G41:I41)</f>
        <v>44.380837426051357</v>
      </c>
    </row>
  </sheetData>
  <mergeCells count="1">
    <mergeCell ref="A1:H1"/>
  </mergeCells>
  <pageMargins left="0.7" right="0.7" top="0.75" bottom="0.75" header="0.3" footer="0.3"/>
  <pageSetup paperSize="9" orientation="portrait" r:id="rId1"/>
  <ignoredErrors>
    <ignoredError sqref="M6:O10 M33:O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c7463e5-2ab8-41b0-9ffe-0a6b04123d84">
      <Terms xmlns="http://schemas.microsoft.com/office/infopath/2007/PartnerControls"/>
    </lcf76f155ced4ddcb4097134ff3c332f>
    <_ip_UnifiedCompliancePolicyProperties xmlns="http://schemas.microsoft.com/sharepoint/v3" xsi:nil="true"/>
    <TaxCatchAll xmlns="34db3e20-5a23-49de-b953-10366670ca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B5147D871BB45A8EAC2704D6EE77A" ma:contentTypeVersion="16" ma:contentTypeDescription="Create a new document." ma:contentTypeScope="" ma:versionID="3a35124c9b18921234fa47dacb1ed449">
  <xsd:schema xmlns:xsd="http://www.w3.org/2001/XMLSchema" xmlns:xs="http://www.w3.org/2001/XMLSchema" xmlns:p="http://schemas.microsoft.com/office/2006/metadata/properties" xmlns:ns1="http://schemas.microsoft.com/sharepoint/v3" xmlns:ns2="9c7463e5-2ab8-41b0-9ffe-0a6b04123d84" xmlns:ns3="34db3e20-5a23-49de-b953-10366670ca63" targetNamespace="http://schemas.microsoft.com/office/2006/metadata/properties" ma:root="true" ma:fieldsID="c4906f1fe22eb9dee2c2d723429c0d8d" ns1:_="" ns2:_="" ns3:_="">
    <xsd:import namespace="http://schemas.microsoft.com/sharepoint/v3"/>
    <xsd:import namespace="9c7463e5-2ab8-41b0-9ffe-0a6b04123d84"/>
    <xsd:import namespace="34db3e20-5a23-49de-b953-10366670ca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463e5-2ab8-41b0-9ffe-0a6b04123d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e25e337-a48b-4faf-86cc-a17134ddbc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b3e20-5a23-49de-b953-10366670ca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28085b-b422-40fa-9c88-2af326e665f8}" ma:internalName="TaxCatchAll" ma:showField="CatchAllData" ma:web="34db3e20-5a23-49de-b953-10366670ca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34C49D-827B-410A-89BD-53162A4D4E1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c7463e5-2ab8-41b0-9ffe-0a6b04123d84"/>
    <ds:schemaRef ds:uri="34db3e20-5a23-49de-b953-10366670ca63"/>
  </ds:schemaRefs>
</ds:datastoreItem>
</file>

<file path=customXml/itemProps2.xml><?xml version="1.0" encoding="utf-8"?>
<ds:datastoreItem xmlns:ds="http://schemas.openxmlformats.org/officeDocument/2006/customXml" ds:itemID="{F7D223F2-9A9B-4F82-8AE6-88E54889F3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2EB89F-31A1-4485-8DC5-BB155B3FC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c7463e5-2ab8-41b0-9ffe-0a6b04123d84"/>
    <ds:schemaRef ds:uri="34db3e20-5a23-49de-b953-10366670ca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Aardal</dc:creator>
  <cp:lastModifiedBy>Camilla Aardal</cp:lastModifiedBy>
  <dcterms:created xsi:type="dcterms:W3CDTF">2022-11-16T20:26:23Z</dcterms:created>
  <dcterms:modified xsi:type="dcterms:W3CDTF">2022-11-17T14:35:28Z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0x010100B3CB5147D871BB45A8EAC2704D6EE77A</vt:lpwstr>
  </property>
</Properties>
</file>